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145" windowHeight="10875" activeTab="0"/>
  </bookViews>
  <sheets>
    <sheet name="Sheet1" sheetId="1" r:id="rId1"/>
  </sheets>
  <definedNames/>
  <calcPr fullCalcOnLoad="1"/>
</workbook>
</file>

<file path=xl/sharedStrings.xml><?xml version="1.0" encoding="utf-8"?>
<sst xmlns="http://schemas.openxmlformats.org/spreadsheetml/2006/main" count="256" uniqueCount="121">
  <si>
    <t>Best Western The Vineyard Inn Motel</t>
  </si>
  <si>
    <t>2035 South Highway 99 West</t>
  </si>
  <si>
    <t>Mcminnville</t>
  </si>
  <si>
    <t>1</t>
  </si>
  <si>
    <t>01</t>
  </si>
  <si>
    <t>02</t>
  </si>
  <si>
    <t>Oregon</t>
  </si>
  <si>
    <t>OR</t>
  </si>
  <si>
    <t>US</t>
  </si>
  <si>
    <t>United States</t>
  </si>
  <si>
    <t xml:space="preserve">:: </t>
  </si>
  <si>
    <t>&lt;a href="http://www.oregontravels.com/</t>
  </si>
  <si>
    <t>.html" class="linksmall4"&gt;</t>
  </si>
  <si>
    <t>&lt;/a&gt;&lt;br&gt;</t>
  </si>
  <si>
    <t>Stay at this McMinnville, Oregon hotel and enjoy the best of Yamhill County wineries.   The Best Western Vineyard Inn Motel is conveniently located in the heart of the Willamette Valley with easy access to unique attractions including award-winning wineries, the breathtaking Oregon Coast, and Oregon's largest gaming center-Spirit Mountain Casino. Hotel guests will appreciate the variety of nearby dining and shopping options, especially the local antiques and world-famous Yamhill County wines ava</t>
  </si>
  <si>
    <t>·From: All directions. The Best Western Vineyard Inn Motel is located just off of the intersection of Highway 18 and 99 West.  ·From: Highway 18. Take the second McMinnville exit, turn right and proceed one half of a block.</t>
  </si>
  <si>
    <t>image.pegs.com/images/BW/38128/38128_b10.jpg</t>
  </si>
  <si>
    <t>BW</t>
  </si>
  <si>
    <t>503-472-4900; Toll Free Reservations 1-800-285-6242</t>
  </si>
  <si>
    <t>Mcnary Field Airport (SLE)</t>
  </si>
  <si>
    <t>SLE</t>
  </si>
  <si>
    <t>no</t>
  </si>
  <si>
    <t>&lt;!--#include virtual="../_include_sideleft_</t>
  </si>
  <si>
    <t>&lt;!--#include virtual="_include_sideleft_</t>
  </si>
  <si>
    <t>_main.html" --&gt;</t>
  </si>
  <si>
    <t>Red Lion Inns &amp; Suites Mcminnville</t>
  </si>
  <si>
    <t>2535 NE Cumulus Ave</t>
  </si>
  <si>
    <t>2</t>
  </si>
  <si>
    <t>Nestled in the beautiful Willamette Valley?s wine country, the Red Lion Inn &amp; Suites McMinnville is just off Highway 18 and near Highway 99W, minutes from downtown McMinnville, Linfield College and the Evergreen Aviation Museum, home of the famous Spruce Goose.Our 67 spacious suites feature all the amenities you'd expect of a first-class hotel, including a color TV with remote, telephone dataports, a microwave and refrigerator. Available business services include free Net4Guests high-speed wirel</t>
  </si>
  <si>
    <t>The Red lion Inn &amp; Suites is located in the heart of wine country nestled in the beautiful Willamette Valley just off HWY 18 and very near HWY 99W, half mile east is the Evergreen Aviation Museum, across the street is the Willamette Valley Medical Center. The Red Lion Inn &amp; Suites is also located near beaches, shopping and Spirit Mountain Casino.</t>
  </si>
  <si>
    <t>image.pegs.com/images/RL/ORMCMN/ormcmn_b1.jpg</t>
  </si>
  <si>
    <t>RL</t>
  </si>
  <si>
    <t>503-472-1500</t>
  </si>
  <si>
    <t>Safari Motor Inn</t>
  </si>
  <si>
    <t>381 NE Highway 99W</t>
  </si>
  <si>
    <t>3</t>
  </si>
  <si>
    <t>The Safari Motor Inn McMinnville, a Magnuson Hotels affiliate, is located in McMinnville, OR on Hwy 99 W, centrally located between the Oregon Coast, Portland, and Salem.  We are only minutes from Mt. Hood, Chemeketa Community College, Linfield College, Willamette Valley Medical Center, and Spirit Mountain Casino.</t>
  </si>
  <si>
    <t>image.pegs.com/images/UZ/8740/8740_b1.jpg</t>
  </si>
  <si>
    <t>UZ</t>
  </si>
  <si>
    <t>503-472-5187</t>
  </si>
  <si>
    <t>Paragon Motel</t>
  </si>
  <si>
    <t>2065 Sw Highway 99 W</t>
  </si>
  <si>
    <t>4</t>
  </si>
  <si>
    <t>image.pegs.com/images/GZ/SLEPM/slepm_b1.jpg</t>
  </si>
  <si>
    <t>GZ</t>
  </si>
  <si>
    <t>503-472-9493</t>
  </si>
  <si>
    <t>Comfort Inn Mcminnville</t>
  </si>
  <si>
    <t>2520 SE Stratus Avenue</t>
  </si>
  <si>
    <t>Located in the heart of the world-famous Oregon Wine Country, The Comfort Inn &amp; Suites of McMinnville is the premier lodging facility between the Portland area and the Oregon coast. With convenient access to Linfield College and the historic downtown district, our property is within walking distance of the Willamette Valley Medical Center and is close to the Evergreen Aviation Museum. Each room features pillow-top mattresses and many upscale ammenities, including high-speed Internet access. Enjo</t>
  </si>
  <si>
    <t>image.pegs.com/images/CI/OR177/or177_b1.jpg</t>
  </si>
  <si>
    <t>CI</t>
  </si>
  <si>
    <t>(503) 472-1700</t>
  </si>
  <si>
    <t>Comfort Inn Cottage Grove</t>
  </si>
  <si>
    <t>845 Gateway Blvd.</t>
  </si>
  <si>
    <t>Cottage Grove</t>
  </si>
  <si>
    <t>Pet accommodation: 10.00/night.</t>
  </si>
  <si>
    <t>image.pegs.com/images/CI/OR038/or038_b1.jpg</t>
  </si>
  <si>
    <t>(541) 942-9747</t>
  </si>
  <si>
    <t>Mahlon Sweet Field Airport (EUG)</t>
  </si>
  <si>
    <t>EUG</t>
  </si>
  <si>
    <t>Holiday Inn Express Cottage Grove, Or</t>
  </si>
  <si>
    <t>1601 Gateway Blvd.</t>
  </si>
  <si>
    <t xml:space="preserve">Welcome to the Holiday Inn Express in Cottage Grove.We are conveniently located in the Willamette Valley 30 miles south of Eugene just off I-5 at exit 174.We offer a free Continental Breakfast, an indoor pool, spa, fitness center, free local calls, free Internet, and a  business center.Included in our breakfast is our World Famous Cinnamon Rolls, Smart Roast Coffee, fruit, juices, waffles, yogurt, hard boil eggs, and a variety of breads and cereal. Our wireless Internet is through out our whole </t>
  </si>
  <si>
    <t>image.pegs.com/images/EX/CTGOR/ctgor_b1.jpg</t>
  </si>
  <si>
    <t>HI</t>
  </si>
  <si>
    <t>1-541-9421000</t>
  </si>
  <si>
    <t>Moonstone Village Green Resort</t>
  </si>
  <si>
    <t>725 ROW RIVER ROAD</t>
  </si>
  <si>
    <t xml:space="preserve">Village Green Resort is located off Interstate 5, in Cottage Grove. The resort is six miles from the covered bridges, and approximately 30 miles from Eugene Airport. We are less than a mile from two golf courses and eight miles from Cottage Grove and Dorena Lakes. University Of Oregon in Eugene is 25 miles away. Village Green Resort features spectacular gardens, restaurant, heated outdoor swimming pool and spa, meeting and conference rooms, laundry facilities and complimentary cooked breakfast. </t>
  </si>
  <si>
    <t>Just off Interstate 5 at Exit 174. Turn left onto Row River Road. Village Green Resort is 1 4 mile on the right hand side of the road. -- Directions -- Take Exit 174 from I5, turn left onto Row River Road. Village Green Resort is 1 4 mile on the right hand side of the road.</t>
  </si>
  <si>
    <t>image.pegs.com/images/IL/MOVGR/movgr_b1.jpg</t>
  </si>
  <si>
    <t>IL</t>
  </si>
  <si>
    <t>(541) 942-2491</t>
  </si>
  <si>
    <t>hotelID</t>
  </si>
  <si>
    <t>starrating</t>
  </si>
  <si>
    <t>Name</t>
  </si>
  <si>
    <t>Address1</t>
  </si>
  <si>
    <t>CITY</t>
  </si>
  <si>
    <t>citysmall</t>
  </si>
  <si>
    <t>citysmallnosp</t>
  </si>
  <si>
    <t>script</t>
  </si>
  <si>
    <t>page</t>
  </si>
  <si>
    <t>next</t>
  </si>
  <si>
    <t>prev</t>
  </si>
  <si>
    <t>pageof</t>
  </si>
  <si>
    <t>total</t>
  </si>
  <si>
    <t>FILEAS</t>
  </si>
  <si>
    <t>STATE</t>
  </si>
  <si>
    <t>statesmall</t>
  </si>
  <si>
    <t>Statecode</t>
  </si>
  <si>
    <t>CountryCode</t>
  </si>
  <si>
    <t>CountryName</t>
  </si>
  <si>
    <t>PostalCode</t>
  </si>
  <si>
    <t>NavPrev</t>
  </si>
  <si>
    <t>NavNext</t>
  </si>
  <si>
    <t>Navigation</t>
  </si>
  <si>
    <t>PropertyDescription</t>
  </si>
  <si>
    <t>LocationDescription</t>
  </si>
  <si>
    <t>XImageURL</t>
  </si>
  <si>
    <t>hasImages</t>
  </si>
  <si>
    <t>ImageURL</t>
  </si>
  <si>
    <t>HighRate</t>
  </si>
  <si>
    <t>LowRate</t>
  </si>
  <si>
    <t>chaincode</t>
  </si>
  <si>
    <t>phone1</t>
  </si>
  <si>
    <t>NearbyAirportName</t>
  </si>
  <si>
    <t>NearbyAirportCode</t>
  </si>
  <si>
    <t>NearbyAirportDistance</t>
  </si>
  <si>
    <t>Latitude</t>
  </si>
  <si>
    <t>Longitude</t>
  </si>
  <si>
    <t>MapCode</t>
  </si>
  <si>
    <t>LHS</t>
  </si>
  <si>
    <t>changecity</t>
  </si>
  <si>
    <t>changecitysmall</t>
  </si>
  <si>
    <t>changecitysmallnosp</t>
  </si>
  <si>
    <t>lhs1</t>
  </si>
  <si>
    <t>lhs2</t>
  </si>
  <si>
    <t>lhs3</t>
  </si>
  <si>
    <t>LHSNAV</t>
  </si>
  <si>
    <t>Yamhill</t>
  </si>
  <si>
    <t>Yoncalla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</si>
</sst>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8"/>
      <name val="Verdana"/>
      <family val="0"/>
    </font>
    <font>
      <sz val="8"/>
      <color indexed="16"/>
      <name val="Verdana"/>
      <family val="2"/>
    </font>
    <font>
      <sz val="8"/>
      <color indexed="12"/>
      <name val="Verdana"/>
      <family val="2"/>
    </font>
    <font>
      <sz val="8"/>
      <color indexed="54"/>
      <name val="Verdana"/>
      <family val="2"/>
    </font>
    <font>
      <b/>
      <sz val="8"/>
      <color indexed="16"/>
      <name val="Verdana"/>
      <family val="2"/>
    </font>
    <font>
      <b/>
      <sz val="8"/>
      <color indexed="9"/>
      <name val="Verdana"/>
      <family val="2"/>
    </font>
    <font>
      <b/>
      <sz val="8"/>
      <color indexed="63"/>
      <name val="Verdana"/>
      <family val="2"/>
    </font>
    <font>
      <sz val="8"/>
      <color indexed="9"/>
      <name val="Verdana"/>
      <family val="2"/>
    </font>
  </fonts>
  <fills count="7">
    <fill>
      <patternFill/>
    </fill>
    <fill>
      <patternFill patternType="gray125"/>
    </fill>
    <fill>
      <patternFill patternType="solid">
        <fgColor indexed="57"/>
        <bgColor indexed="64"/>
      </patternFill>
    </fill>
    <fill>
      <patternFill patternType="solid">
        <fgColor indexed="23"/>
        <bgColor indexed="64"/>
      </patternFill>
    </fill>
    <fill>
      <patternFill patternType="solid">
        <fgColor indexed="22"/>
        <bgColor indexed="64"/>
      </patternFill>
    </fill>
    <fill>
      <patternFill patternType="solid">
        <fgColor indexed="16"/>
        <bgColor indexed="64"/>
      </patternFill>
    </fill>
    <fill>
      <patternFill patternType="solid">
        <fgColor indexed="5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49" fontId="2" fillId="0" borderId="0" xfId="0" applyNumberFormat="1" applyFont="1" applyAlignment="1">
      <alignment horizontal="center"/>
    </xf>
    <xf numFmtId="1" fontId="2" fillId="0" borderId="0" xfId="0" applyNumberFormat="1" applyFont="1" applyAlignment="1">
      <alignment horizontal="center"/>
    </xf>
    <xf numFmtId="0" fontId="1" fillId="0" borderId="0" xfId="0" applyNumberFormat="1" applyFont="1" applyAlignment="1">
      <alignment horizontal="left"/>
    </xf>
    <xf numFmtId="0" fontId="3" fillId="0" borderId="0" xfId="0" applyFont="1" applyAlignment="1">
      <alignment/>
    </xf>
    <xf numFmtId="0" fontId="4" fillId="0" borderId="0" xfId="0" applyFont="1" applyAlignment="1">
      <alignment/>
    </xf>
    <xf numFmtId="49" fontId="0" fillId="0" borderId="0" xfId="0" applyNumberFormat="1" applyAlignment="1">
      <alignment/>
    </xf>
    <xf numFmtId="0" fontId="5" fillId="2" borderId="0" xfId="0" applyFont="1" applyFill="1" applyAlignment="1">
      <alignment vertical="center"/>
    </xf>
    <xf numFmtId="0" fontId="5" fillId="3" borderId="0" xfId="0" applyFont="1" applyFill="1" applyAlignment="1">
      <alignment vertical="center"/>
    </xf>
    <xf numFmtId="49" fontId="5" fillId="3" borderId="0" xfId="0" applyNumberFormat="1" applyFont="1" applyFill="1" applyAlignment="1">
      <alignment horizontal="center" vertical="center"/>
    </xf>
    <xf numFmtId="1" fontId="5" fillId="3" borderId="0" xfId="0" applyNumberFormat="1" applyFont="1" applyFill="1" applyAlignment="1">
      <alignment horizontal="center" vertical="center"/>
    </xf>
    <xf numFmtId="0" fontId="5" fillId="3" borderId="0" xfId="0" applyNumberFormat="1" applyFont="1" applyFill="1" applyAlignment="1">
      <alignment horizontal="center" vertical="center"/>
    </xf>
    <xf numFmtId="0" fontId="5" fillId="2" borderId="0" xfId="0" applyFont="1" applyFill="1" applyAlignment="1">
      <alignment horizontal="center" vertical="center"/>
    </xf>
    <xf numFmtId="0" fontId="6" fillId="4" borderId="0" xfId="0" applyFont="1" applyFill="1" applyAlignment="1">
      <alignment horizontal="center" vertical="center"/>
    </xf>
    <xf numFmtId="0" fontId="0" fillId="2" borderId="0" xfId="0" applyFill="1" applyAlignment="1">
      <alignment vertical="center"/>
    </xf>
    <xf numFmtId="0" fontId="7" fillId="2" borderId="0" xfId="0" applyFont="1" applyFill="1" applyAlignment="1">
      <alignment horizontal="left" vertical="center"/>
    </xf>
    <xf numFmtId="0" fontId="7" fillId="5" borderId="0" xfId="0" applyFont="1" applyFill="1" applyAlignment="1">
      <alignment horizontal="left" vertical="center"/>
    </xf>
    <xf numFmtId="0" fontId="5" fillId="5" borderId="0" xfId="0" applyFont="1" applyFill="1" applyAlignment="1">
      <alignment vertical="center"/>
    </xf>
    <xf numFmtId="0" fontId="5" fillId="6" borderId="0" xfId="0" applyFont="1" applyFill="1" applyAlignment="1">
      <alignment horizontal="center" vertical="center"/>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9"/>
  <sheetViews>
    <sheetView tabSelected="1" workbookViewId="0" topLeftCell="AL1">
      <selection activeCell="AX2" sqref="AX2"/>
    </sheetView>
  </sheetViews>
  <sheetFormatPr defaultColWidth="9.140625" defaultRowHeight="10.5"/>
  <cols>
    <col min="25" max="25" width="14.28125" style="0" customWidth="1"/>
    <col min="26" max="26" width="12.8515625" style="0" customWidth="1"/>
    <col min="27" max="27" width="14.00390625" style="0" customWidth="1"/>
  </cols>
  <sheetData>
    <row r="1" spans="1:50" s="20" customFormat="1" ht="28.5" customHeight="1">
      <c r="A1" s="8" t="s">
        <v>73</v>
      </c>
      <c r="B1" s="8" t="s">
        <v>74</v>
      </c>
      <c r="C1" s="8" t="s">
        <v>75</v>
      </c>
      <c r="D1" s="8" t="s">
        <v>76</v>
      </c>
      <c r="E1" s="8" t="s">
        <v>77</v>
      </c>
      <c r="F1" s="9" t="s">
        <v>78</v>
      </c>
      <c r="G1" s="9" t="s">
        <v>79</v>
      </c>
      <c r="H1" s="10" t="s">
        <v>80</v>
      </c>
      <c r="I1" s="10" t="s">
        <v>81</v>
      </c>
      <c r="J1" s="10" t="s">
        <v>82</v>
      </c>
      <c r="K1" s="10" t="s">
        <v>83</v>
      </c>
      <c r="L1" s="11" t="s">
        <v>84</v>
      </c>
      <c r="M1" s="11" t="s">
        <v>85</v>
      </c>
      <c r="N1" s="12" t="s">
        <v>86</v>
      </c>
      <c r="O1" s="8" t="s">
        <v>87</v>
      </c>
      <c r="P1" s="9" t="s">
        <v>88</v>
      </c>
      <c r="Q1" s="8" t="s">
        <v>89</v>
      </c>
      <c r="R1" s="8" t="s">
        <v>90</v>
      </c>
      <c r="S1" s="8" t="s">
        <v>91</v>
      </c>
      <c r="T1" s="8" t="s">
        <v>92</v>
      </c>
      <c r="U1" s="8"/>
      <c r="V1" s="13">
        <v>4</v>
      </c>
      <c r="W1" s="13">
        <v>6</v>
      </c>
      <c r="X1" s="13">
        <v>8</v>
      </c>
      <c r="Y1" s="14" t="s">
        <v>93</v>
      </c>
      <c r="Z1" s="14" t="s">
        <v>94</v>
      </c>
      <c r="AA1" s="9" t="s">
        <v>95</v>
      </c>
      <c r="AB1" s="8" t="s">
        <v>96</v>
      </c>
      <c r="AC1" s="8" t="s">
        <v>97</v>
      </c>
      <c r="AD1" s="8" t="s">
        <v>98</v>
      </c>
      <c r="AE1" s="15" t="s">
        <v>99</v>
      </c>
      <c r="AF1" s="9" t="s">
        <v>100</v>
      </c>
      <c r="AG1" s="8" t="s">
        <v>101</v>
      </c>
      <c r="AH1" s="8" t="s">
        <v>102</v>
      </c>
      <c r="AI1" s="8" t="s">
        <v>103</v>
      </c>
      <c r="AJ1" s="8" t="s">
        <v>104</v>
      </c>
      <c r="AK1" s="16" t="s">
        <v>105</v>
      </c>
      <c r="AL1" s="16" t="s">
        <v>106</v>
      </c>
      <c r="AM1" s="16" t="s">
        <v>107</v>
      </c>
      <c r="AN1" s="16" t="s">
        <v>108</v>
      </c>
      <c r="AO1" s="16" t="s">
        <v>109</v>
      </c>
      <c r="AP1" s="16" t="s">
        <v>110</v>
      </c>
      <c r="AQ1" s="16" t="s">
        <v>111</v>
      </c>
      <c r="AR1" s="17" t="s">
        <v>112</v>
      </c>
      <c r="AS1" s="18" t="s">
        <v>113</v>
      </c>
      <c r="AT1" s="18" t="s">
        <v>114</v>
      </c>
      <c r="AU1" s="19" t="s">
        <v>115</v>
      </c>
      <c r="AV1" s="19" t="s">
        <v>116</v>
      </c>
      <c r="AW1" s="19" t="s">
        <v>117</v>
      </c>
      <c r="AX1" s="19" t="s">
        <v>118</v>
      </c>
    </row>
    <row r="2" spans="1:50" ht="10.5">
      <c r="A2">
        <v>509</v>
      </c>
      <c r="B2">
        <v>2</v>
      </c>
      <c r="C2" t="s">
        <v>0</v>
      </c>
      <c r="D2" t="s">
        <v>1</v>
      </c>
      <c r="E2" t="s">
        <v>2</v>
      </c>
      <c r="F2" s="1" t="str">
        <f aca="true" t="shared" si="0" ref="F2:F9">LOWER(SUBSTITUTE(E2," ",""))</f>
        <v>mcminnville</v>
      </c>
      <c r="G2" s="1" t="str">
        <f aca="true" t="shared" si="1" ref="G2:G9">LOWER(E2)</f>
        <v>mcminnville</v>
      </c>
      <c r="H2" s="2" t="s">
        <v>3</v>
      </c>
      <c r="I2" s="2" t="s">
        <v>4</v>
      </c>
      <c r="J2" s="2" t="s">
        <v>5</v>
      </c>
      <c r="K2" s="2" t="s">
        <v>5</v>
      </c>
      <c r="L2" s="3">
        <v>1</v>
      </c>
      <c r="M2" s="3">
        <v>2</v>
      </c>
      <c r="N2" s="4" t="str">
        <f>CONCATENATE(AS2,"/","motel",I2,"_",AS2)</f>
        <v>yamhill/motel01_yamhill</v>
      </c>
      <c r="O2" t="s">
        <v>6</v>
      </c>
      <c r="P2" t="str">
        <f aca="true" t="shared" si="2" ref="P2:P9">LOWER(O2)</f>
        <v>oregon</v>
      </c>
      <c r="Q2" t="s">
        <v>7</v>
      </c>
      <c r="R2" t="s">
        <v>8</v>
      </c>
      <c r="S2" t="s">
        <v>9</v>
      </c>
      <c r="T2">
        <v>97128</v>
      </c>
      <c r="U2" s="5" t="s">
        <v>10</v>
      </c>
      <c r="V2" s="5" t="s">
        <v>11</v>
      </c>
      <c r="W2" s="5" t="s">
        <v>12</v>
      </c>
      <c r="X2" s="5" t="s">
        <v>13</v>
      </c>
      <c r="Y2" s="1" t="str">
        <f>CONCATENATE(V2,AS2,"/","motel",K2,"_",AS2,W2)</f>
        <v>&lt;a href="http://www.oregontravels.com/yamhill/motel02_yamhill.html" class="linksmall4"&gt;</v>
      </c>
      <c r="Z2" s="1" t="str">
        <f>CONCATENATE(V2,AS2,"/","motel",J2,"_",AS2,W2)</f>
        <v>&lt;a href="http://www.oregontravels.com/yamhill/motel02_yamhill.html" class="linksmall4"&gt;</v>
      </c>
      <c r="AA2" s="1" t="str">
        <f>CONCATENATE(U2,V2,AS2,"/",N2,W2,E2,X2)</f>
        <v>:: &lt;a href="http://www.oregontravels.com/yamhill/yamhill/motel01_yamhill.html" class="linksmall4"&gt;Mcminnville&lt;/a&gt;&lt;br&gt;</v>
      </c>
      <c r="AB2" t="s">
        <v>14</v>
      </c>
      <c r="AC2" t="s">
        <v>15</v>
      </c>
      <c r="AD2" t="s">
        <v>16</v>
      </c>
      <c r="AE2">
        <v>-1</v>
      </c>
      <c r="AF2" s="1" t="str">
        <f aca="true" t="shared" si="3" ref="AF2:AF9">IF(AE2=-1,CONCATENATE("http://images.traveltoday.net/ImageServlet?resize=120&amp;isCrop=true&amp;imageURL=http://",AD2),"http://www.oregontravels.com/_pics/noimage.gif")</f>
        <v>http://images.traveltoday.net/ImageServlet?resize=120&amp;isCrop=true&amp;imageURL=http://image.pegs.com/images/BW/38128/38128_b10.jpg</v>
      </c>
      <c r="AG2">
        <v>105.99</v>
      </c>
      <c r="AH2">
        <v>105.99</v>
      </c>
      <c r="AI2" t="s">
        <v>17</v>
      </c>
      <c r="AJ2" t="s">
        <v>18</v>
      </c>
      <c r="AK2" t="s">
        <v>19</v>
      </c>
      <c r="AL2" t="s">
        <v>20</v>
      </c>
      <c r="AM2">
        <v>22.05</v>
      </c>
      <c r="AN2">
        <v>45.19276</v>
      </c>
      <c r="AO2">
        <v>-123.21219</v>
      </c>
      <c r="AP2" t="str">
        <f aca="true" t="shared" si="4" ref="AP2:AP9">CONCATENATE(D2,"+",E2,"+",Q2)</f>
        <v>2035 South Highway 99 West+Mcminnville+OR</v>
      </c>
      <c r="AQ2" s="6" t="s">
        <v>21</v>
      </c>
      <c r="AR2" t="s">
        <v>119</v>
      </c>
      <c r="AS2" s="1" t="str">
        <f aca="true" t="shared" si="5" ref="AS2:AS9">LOWER(SUBSTITUTE(AR2," ",""))</f>
        <v>yamhill</v>
      </c>
      <c r="AT2" s="1" t="str">
        <f aca="true" t="shared" si="6" ref="AT2:AT9">LOWER(AR2)</f>
        <v>yamhill</v>
      </c>
      <c r="AU2" s="7" t="s">
        <v>22</v>
      </c>
      <c r="AV2" s="7" t="s">
        <v>23</v>
      </c>
      <c r="AW2" s="7" t="s">
        <v>24</v>
      </c>
      <c r="AX2" t="str">
        <f aca="true" t="shared" si="7" ref="AX2:AX9">IF(AQ2="yes",CONCATENATE(AV2,AS2,AW2),CONCATENATE(AU2,"oregon",AW2))</f>
        <v>&lt;!--#include virtual="../_include_sideleft_oregon_main.html" --&gt;</v>
      </c>
    </row>
    <row r="3" spans="1:50" ht="10.5">
      <c r="A3">
        <v>68908</v>
      </c>
      <c r="B3">
        <v>3</v>
      </c>
      <c r="C3" t="s">
        <v>25</v>
      </c>
      <c r="D3" t="s">
        <v>26</v>
      </c>
      <c r="E3" t="s">
        <v>2</v>
      </c>
      <c r="F3" s="1" t="str">
        <f t="shared" si="0"/>
        <v>mcminnville</v>
      </c>
      <c r="G3" s="1" t="str">
        <f t="shared" si="1"/>
        <v>mcminnville</v>
      </c>
      <c r="H3" s="2" t="s">
        <v>27</v>
      </c>
      <c r="I3" s="2" t="s">
        <v>4</v>
      </c>
      <c r="J3" s="2" t="s">
        <v>5</v>
      </c>
      <c r="K3" s="2" t="s">
        <v>5</v>
      </c>
      <c r="L3" s="3">
        <v>1</v>
      </c>
      <c r="M3" s="3">
        <v>2</v>
      </c>
      <c r="N3" s="4" t="str">
        <f aca="true" t="shared" si="8" ref="N3:N9">CONCATENATE(AS3,"/","motel",I3,"_",AS3)</f>
        <v>yamhill/motel01_yamhill</v>
      </c>
      <c r="O3" t="s">
        <v>6</v>
      </c>
      <c r="P3" t="str">
        <f t="shared" si="2"/>
        <v>oregon</v>
      </c>
      <c r="Q3" t="s">
        <v>7</v>
      </c>
      <c r="R3" t="s">
        <v>8</v>
      </c>
      <c r="S3" t="s">
        <v>9</v>
      </c>
      <c r="T3">
        <v>97128</v>
      </c>
      <c r="U3" s="5" t="s">
        <v>10</v>
      </c>
      <c r="V3" s="5" t="s">
        <v>11</v>
      </c>
      <c r="W3" s="5" t="s">
        <v>12</v>
      </c>
      <c r="X3" s="5" t="s">
        <v>13</v>
      </c>
      <c r="Y3" s="1" t="str">
        <f aca="true" t="shared" si="9" ref="Y3:Y9">CONCATENATE(V3,AS3,"/","motel",K3,"_",AS3,W3)</f>
        <v>&lt;a href="http://www.oregontravels.com/yamhill/motel02_yamhill.html" class="linksmall4"&gt;</v>
      </c>
      <c r="Z3" s="1" t="str">
        <f aca="true" t="shared" si="10" ref="Z3:Z9">CONCATENATE(V3,AS3,"/","motel",J3,"_",AS3,W3)</f>
        <v>&lt;a href="http://www.oregontravels.com/yamhill/motel02_yamhill.html" class="linksmall4"&gt;</v>
      </c>
      <c r="AA3" s="1" t="str">
        <f aca="true" t="shared" si="11" ref="AA3:AA9">CONCATENATE(U3,V3,AS3,"/",N3,W3,E3,X3)</f>
        <v>:: &lt;a href="http://www.oregontravels.com/yamhill/yamhill/motel01_yamhill.html" class="linksmall4"&gt;Mcminnville&lt;/a&gt;&lt;br&gt;</v>
      </c>
      <c r="AB3" t="s">
        <v>28</v>
      </c>
      <c r="AC3" t="s">
        <v>29</v>
      </c>
      <c r="AD3" t="s">
        <v>30</v>
      </c>
      <c r="AE3">
        <v>-1</v>
      </c>
      <c r="AF3" s="1" t="str">
        <f t="shared" si="3"/>
        <v>http://images.traveltoday.net/ImageServlet?resize=120&amp;isCrop=true&amp;imageURL=http://image.pegs.com/images/RL/ORMCMN/ormcmn_b1.jpg</v>
      </c>
      <c r="AG3">
        <v>114</v>
      </c>
      <c r="AH3">
        <v>114</v>
      </c>
      <c r="AI3" t="s">
        <v>31</v>
      </c>
      <c r="AJ3" t="s">
        <v>32</v>
      </c>
      <c r="AK3" t="s">
        <v>19</v>
      </c>
      <c r="AL3" t="s">
        <v>20</v>
      </c>
      <c r="AM3">
        <v>21.66</v>
      </c>
      <c r="AN3">
        <v>45.201</v>
      </c>
      <c r="AO3">
        <v>-123.1682</v>
      </c>
      <c r="AP3" t="str">
        <f t="shared" si="4"/>
        <v>2535 NE Cumulus Ave+Mcminnville+OR</v>
      </c>
      <c r="AQ3" s="6" t="s">
        <v>21</v>
      </c>
      <c r="AR3" t="s">
        <v>119</v>
      </c>
      <c r="AS3" s="1" t="str">
        <f t="shared" si="5"/>
        <v>yamhill</v>
      </c>
      <c r="AT3" s="1" t="str">
        <f t="shared" si="6"/>
        <v>yamhill</v>
      </c>
      <c r="AU3" s="7" t="s">
        <v>22</v>
      </c>
      <c r="AV3" s="7" t="s">
        <v>23</v>
      </c>
      <c r="AW3" s="7" t="s">
        <v>24</v>
      </c>
      <c r="AX3" t="str">
        <f t="shared" si="7"/>
        <v>&lt;!--#include virtual="../_include_sideleft_oregon_main.html" --&gt;</v>
      </c>
    </row>
    <row r="4" spans="1:50" ht="10.5">
      <c r="A4">
        <v>89904</v>
      </c>
      <c r="B4">
        <v>2</v>
      </c>
      <c r="C4" t="s">
        <v>33</v>
      </c>
      <c r="D4" t="s">
        <v>34</v>
      </c>
      <c r="E4" t="s">
        <v>2</v>
      </c>
      <c r="F4" s="1" t="str">
        <f t="shared" si="0"/>
        <v>mcminnville</v>
      </c>
      <c r="G4" s="1" t="str">
        <f t="shared" si="1"/>
        <v>mcminnville</v>
      </c>
      <c r="H4" s="2" t="s">
        <v>35</v>
      </c>
      <c r="I4" s="2" t="s">
        <v>4</v>
      </c>
      <c r="J4" s="2" t="s">
        <v>5</v>
      </c>
      <c r="K4" s="2" t="s">
        <v>5</v>
      </c>
      <c r="L4" s="3">
        <v>1</v>
      </c>
      <c r="M4" s="3">
        <v>2</v>
      </c>
      <c r="N4" s="4" t="str">
        <f t="shared" si="8"/>
        <v>yamhill/motel01_yamhill</v>
      </c>
      <c r="O4" t="s">
        <v>6</v>
      </c>
      <c r="P4" t="str">
        <f t="shared" si="2"/>
        <v>oregon</v>
      </c>
      <c r="Q4" t="s">
        <v>7</v>
      </c>
      <c r="R4" t="s">
        <v>8</v>
      </c>
      <c r="S4" t="s">
        <v>9</v>
      </c>
      <c r="T4">
        <v>97128</v>
      </c>
      <c r="U4" s="5" t="s">
        <v>10</v>
      </c>
      <c r="V4" s="5" t="s">
        <v>11</v>
      </c>
      <c r="W4" s="5" t="s">
        <v>12</v>
      </c>
      <c r="X4" s="5" t="s">
        <v>13</v>
      </c>
      <c r="Y4" s="1" t="str">
        <f t="shared" si="9"/>
        <v>&lt;a href="http://www.oregontravels.com/yamhill/motel02_yamhill.html" class="linksmall4"&gt;</v>
      </c>
      <c r="Z4" s="1" t="str">
        <f t="shared" si="10"/>
        <v>&lt;a href="http://www.oregontravels.com/yamhill/motel02_yamhill.html" class="linksmall4"&gt;</v>
      </c>
      <c r="AA4" s="1" t="str">
        <f t="shared" si="11"/>
        <v>:: &lt;a href="http://www.oregontravels.com/yamhill/yamhill/motel01_yamhill.html" class="linksmall4"&gt;Mcminnville&lt;/a&gt;&lt;br&gt;</v>
      </c>
      <c r="AB4" t="s">
        <v>36</v>
      </c>
      <c r="AD4" t="s">
        <v>37</v>
      </c>
      <c r="AE4">
        <v>-1</v>
      </c>
      <c r="AF4" s="1" t="str">
        <f t="shared" si="3"/>
        <v>http://images.traveltoday.net/ImageServlet?resize=120&amp;isCrop=true&amp;imageURL=http://image.pegs.com/images/UZ/8740/8740_b1.jpg</v>
      </c>
      <c r="AG4">
        <v>90</v>
      </c>
      <c r="AH4">
        <v>81</v>
      </c>
      <c r="AI4" t="s">
        <v>38</v>
      </c>
      <c r="AJ4" t="s">
        <v>39</v>
      </c>
      <c r="AK4" t="s">
        <v>19</v>
      </c>
      <c r="AL4" t="s">
        <v>20</v>
      </c>
      <c r="AM4">
        <v>23.05</v>
      </c>
      <c r="AN4">
        <v>45.2106</v>
      </c>
      <c r="AO4">
        <v>-123.2078</v>
      </c>
      <c r="AP4" t="str">
        <f t="shared" si="4"/>
        <v>381 NE Highway 99W+Mcminnville+OR</v>
      </c>
      <c r="AQ4" s="6" t="s">
        <v>21</v>
      </c>
      <c r="AR4" t="s">
        <v>119</v>
      </c>
      <c r="AS4" s="1" t="str">
        <f t="shared" si="5"/>
        <v>yamhill</v>
      </c>
      <c r="AT4" s="1" t="str">
        <f t="shared" si="6"/>
        <v>yamhill</v>
      </c>
      <c r="AU4" s="7" t="s">
        <v>22</v>
      </c>
      <c r="AV4" s="7" t="s">
        <v>23</v>
      </c>
      <c r="AW4" s="7" t="s">
        <v>24</v>
      </c>
      <c r="AX4" t="str">
        <f t="shared" si="7"/>
        <v>&lt;!--#include virtual="../_include_sideleft_oregon_main.html" --&gt;</v>
      </c>
    </row>
    <row r="5" spans="1:50" ht="10.5">
      <c r="A5">
        <v>93078</v>
      </c>
      <c r="B5">
        <v>-1</v>
      </c>
      <c r="C5" t="s">
        <v>40</v>
      </c>
      <c r="D5" t="s">
        <v>41</v>
      </c>
      <c r="E5" t="s">
        <v>2</v>
      </c>
      <c r="F5" s="1" t="str">
        <f t="shared" si="0"/>
        <v>mcminnville</v>
      </c>
      <c r="G5" s="1" t="str">
        <f t="shared" si="1"/>
        <v>mcminnville</v>
      </c>
      <c r="H5" s="2" t="s">
        <v>42</v>
      </c>
      <c r="I5" s="2" t="s">
        <v>4</v>
      </c>
      <c r="J5" s="2" t="s">
        <v>5</v>
      </c>
      <c r="K5" s="2" t="s">
        <v>5</v>
      </c>
      <c r="L5" s="3">
        <v>1</v>
      </c>
      <c r="M5" s="3">
        <v>2</v>
      </c>
      <c r="N5" s="4" t="str">
        <f t="shared" si="8"/>
        <v>yamhill/motel01_yamhill</v>
      </c>
      <c r="O5" t="s">
        <v>6</v>
      </c>
      <c r="P5" t="str">
        <f t="shared" si="2"/>
        <v>oregon</v>
      </c>
      <c r="Q5" t="s">
        <v>7</v>
      </c>
      <c r="R5" t="s">
        <v>8</v>
      </c>
      <c r="S5" t="s">
        <v>9</v>
      </c>
      <c r="T5">
        <v>97128</v>
      </c>
      <c r="U5" s="5" t="s">
        <v>10</v>
      </c>
      <c r="V5" s="5" t="s">
        <v>11</v>
      </c>
      <c r="W5" s="5" t="s">
        <v>12</v>
      </c>
      <c r="X5" s="5" t="s">
        <v>13</v>
      </c>
      <c r="Y5" s="1" t="str">
        <f t="shared" si="9"/>
        <v>&lt;a href="http://www.oregontravels.com/yamhill/motel02_yamhill.html" class="linksmall4"&gt;</v>
      </c>
      <c r="Z5" s="1" t="str">
        <f t="shared" si="10"/>
        <v>&lt;a href="http://www.oregontravels.com/yamhill/motel02_yamhill.html" class="linksmall4"&gt;</v>
      </c>
      <c r="AA5" s="1" t="str">
        <f t="shared" si="11"/>
        <v>:: &lt;a href="http://www.oregontravels.com/yamhill/yamhill/motel01_yamhill.html" class="linksmall4"&gt;Mcminnville&lt;/a&gt;&lt;br&gt;</v>
      </c>
      <c r="AD5" t="s">
        <v>43</v>
      </c>
      <c r="AE5">
        <v>-1</v>
      </c>
      <c r="AF5" s="1" t="str">
        <f t="shared" si="3"/>
        <v>http://images.traveltoday.net/ImageServlet?resize=120&amp;isCrop=true&amp;imageURL=http://image.pegs.com/images/GZ/SLEPM/slepm_b1.jpg</v>
      </c>
      <c r="AG5">
        <v>75</v>
      </c>
      <c r="AH5">
        <v>73</v>
      </c>
      <c r="AI5" t="s">
        <v>44</v>
      </c>
      <c r="AJ5" t="s">
        <v>45</v>
      </c>
      <c r="AK5" t="s">
        <v>19</v>
      </c>
      <c r="AL5" t="s">
        <v>20</v>
      </c>
      <c r="AM5">
        <v>23.78</v>
      </c>
      <c r="AN5">
        <v>45.1977</v>
      </c>
      <c r="AO5">
        <v>-123.2704</v>
      </c>
      <c r="AP5" t="str">
        <f t="shared" si="4"/>
        <v>2065 Sw Highway 99 W+Mcminnville+OR</v>
      </c>
      <c r="AQ5" s="6" t="s">
        <v>21</v>
      </c>
      <c r="AR5" t="s">
        <v>119</v>
      </c>
      <c r="AS5" s="1" t="str">
        <f t="shared" si="5"/>
        <v>yamhill</v>
      </c>
      <c r="AT5" s="1" t="str">
        <f t="shared" si="6"/>
        <v>yamhill</v>
      </c>
      <c r="AU5" s="7" t="s">
        <v>22</v>
      </c>
      <c r="AV5" s="7" t="s">
        <v>23</v>
      </c>
      <c r="AW5" s="7" t="s">
        <v>24</v>
      </c>
      <c r="AX5" t="str">
        <f t="shared" si="7"/>
        <v>&lt;!--#include virtual="../_include_sideleft_oregon_main.html" --&gt;</v>
      </c>
    </row>
    <row r="6" spans="1:50" ht="10.5">
      <c r="A6">
        <v>96996</v>
      </c>
      <c r="B6">
        <v>2</v>
      </c>
      <c r="C6" t="s">
        <v>46</v>
      </c>
      <c r="D6" t="s">
        <v>47</v>
      </c>
      <c r="E6" t="s">
        <v>2</v>
      </c>
      <c r="F6" s="1" t="str">
        <f t="shared" si="0"/>
        <v>mcminnville</v>
      </c>
      <c r="G6" s="1" t="str">
        <f t="shared" si="1"/>
        <v>mcminnville</v>
      </c>
      <c r="H6" s="2" t="s">
        <v>3</v>
      </c>
      <c r="I6" s="2" t="s">
        <v>5</v>
      </c>
      <c r="J6" s="2" t="s">
        <v>4</v>
      </c>
      <c r="K6" s="2" t="s">
        <v>4</v>
      </c>
      <c r="L6" s="3">
        <v>2</v>
      </c>
      <c r="M6" s="3">
        <v>2</v>
      </c>
      <c r="N6" s="4" t="str">
        <f t="shared" si="8"/>
        <v>yamhill/motel02_yamhill</v>
      </c>
      <c r="O6" t="s">
        <v>6</v>
      </c>
      <c r="P6" t="str">
        <f t="shared" si="2"/>
        <v>oregon</v>
      </c>
      <c r="Q6" t="s">
        <v>7</v>
      </c>
      <c r="R6" t="s">
        <v>8</v>
      </c>
      <c r="S6" t="s">
        <v>9</v>
      </c>
      <c r="T6">
        <v>97128</v>
      </c>
      <c r="U6" s="5" t="s">
        <v>10</v>
      </c>
      <c r="V6" s="5" t="s">
        <v>11</v>
      </c>
      <c r="W6" s="5" t="s">
        <v>12</v>
      </c>
      <c r="X6" s="5" t="s">
        <v>13</v>
      </c>
      <c r="Y6" s="1" t="str">
        <f t="shared" si="9"/>
        <v>&lt;a href="http://www.oregontravels.com/yamhill/motel01_yamhill.html" class="linksmall4"&gt;</v>
      </c>
      <c r="Z6" s="1" t="str">
        <f t="shared" si="10"/>
        <v>&lt;a href="http://www.oregontravels.com/yamhill/motel01_yamhill.html" class="linksmall4"&gt;</v>
      </c>
      <c r="AA6" s="1" t="str">
        <f t="shared" si="11"/>
        <v>:: &lt;a href="http://www.oregontravels.com/yamhill/yamhill/motel02_yamhill.html" class="linksmall4"&gt;Mcminnville&lt;/a&gt;&lt;br&gt;</v>
      </c>
      <c r="AB6" t="s">
        <v>48</v>
      </c>
      <c r="AD6" t="s">
        <v>49</v>
      </c>
      <c r="AE6">
        <v>-1</v>
      </c>
      <c r="AF6" s="1" t="str">
        <f t="shared" si="3"/>
        <v>http://images.traveltoday.net/ImageServlet?resize=120&amp;isCrop=true&amp;imageURL=http://image.pegs.com/images/CI/OR177/or177_b1.jpg</v>
      </c>
      <c r="AG6">
        <v>173</v>
      </c>
      <c r="AH6">
        <v>121.1</v>
      </c>
      <c r="AI6" t="s">
        <v>50</v>
      </c>
      <c r="AJ6" t="s">
        <v>51</v>
      </c>
      <c r="AK6" t="s">
        <v>19</v>
      </c>
      <c r="AL6" t="s">
        <v>20</v>
      </c>
      <c r="AM6">
        <v>21.58</v>
      </c>
      <c r="AN6">
        <v>45.2001</v>
      </c>
      <c r="AO6">
        <v>-123.1665</v>
      </c>
      <c r="AP6" t="str">
        <f t="shared" si="4"/>
        <v>2520 SE Stratus Avenue+Mcminnville+OR</v>
      </c>
      <c r="AQ6" s="6" t="s">
        <v>21</v>
      </c>
      <c r="AR6" t="s">
        <v>119</v>
      </c>
      <c r="AS6" s="1" t="str">
        <f t="shared" si="5"/>
        <v>yamhill</v>
      </c>
      <c r="AT6" s="1" t="str">
        <f t="shared" si="6"/>
        <v>yamhill</v>
      </c>
      <c r="AU6" s="7" t="s">
        <v>22</v>
      </c>
      <c r="AV6" s="7" t="s">
        <v>23</v>
      </c>
      <c r="AW6" s="7" t="s">
        <v>24</v>
      </c>
      <c r="AX6" t="str">
        <f t="shared" si="7"/>
        <v>&lt;!--#include virtual="../_include_sideleft_oregon_main.html" --&gt;</v>
      </c>
    </row>
    <row r="7" spans="1:50" ht="10.5">
      <c r="A7">
        <v>8063</v>
      </c>
      <c r="B7">
        <v>2</v>
      </c>
      <c r="C7" t="s">
        <v>52</v>
      </c>
      <c r="D7" t="s">
        <v>53</v>
      </c>
      <c r="E7" t="s">
        <v>54</v>
      </c>
      <c r="F7" s="1" t="str">
        <f t="shared" si="0"/>
        <v>cottagegrove</v>
      </c>
      <c r="G7" s="1" t="str">
        <f t="shared" si="1"/>
        <v>cottage grove</v>
      </c>
      <c r="H7" s="2" t="s">
        <v>3</v>
      </c>
      <c r="I7" s="2" t="s">
        <v>4</v>
      </c>
      <c r="J7" s="2" t="s">
        <v>4</v>
      </c>
      <c r="K7" s="2" t="s">
        <v>4</v>
      </c>
      <c r="L7" s="3">
        <v>1</v>
      </c>
      <c r="M7" s="3">
        <v>1</v>
      </c>
      <c r="N7" s="4" t="str">
        <f t="shared" si="8"/>
        <v>yoncalla/motel01_yoncalla</v>
      </c>
      <c r="O7" t="s">
        <v>6</v>
      </c>
      <c r="P7" t="str">
        <f t="shared" si="2"/>
        <v>oregon</v>
      </c>
      <c r="Q7" t="s">
        <v>7</v>
      </c>
      <c r="R7" t="s">
        <v>8</v>
      </c>
      <c r="S7" t="s">
        <v>9</v>
      </c>
      <c r="T7">
        <v>97424</v>
      </c>
      <c r="U7" s="5" t="s">
        <v>10</v>
      </c>
      <c r="V7" s="5" t="s">
        <v>11</v>
      </c>
      <c r="W7" s="5" t="s">
        <v>12</v>
      </c>
      <c r="X7" s="5" t="s">
        <v>13</v>
      </c>
      <c r="Y7" s="1" t="str">
        <f t="shared" si="9"/>
        <v>&lt;a href="http://www.oregontravels.com/yoncalla/motel01_yoncalla.html" class="linksmall4"&gt;</v>
      </c>
      <c r="Z7" s="1" t="str">
        <f t="shared" si="10"/>
        <v>&lt;a href="http://www.oregontravels.com/yoncalla/motel01_yoncalla.html" class="linksmall4"&gt;</v>
      </c>
      <c r="AA7" s="1" t="str">
        <f t="shared" si="11"/>
        <v>:: &lt;a href="http://www.oregontravels.com/yoncalla/yoncalla/motel01_yoncalla.html" class="linksmall4"&gt;Cottage Grove&lt;/a&gt;&lt;br&gt;</v>
      </c>
      <c r="AB7" t="s">
        <v>55</v>
      </c>
      <c r="AD7" t="s">
        <v>56</v>
      </c>
      <c r="AE7">
        <v>-1</v>
      </c>
      <c r="AF7" s="1" t="str">
        <f t="shared" si="3"/>
        <v>http://images.traveltoday.net/ImageServlet?resize=120&amp;isCrop=true&amp;imageURL=http://image.pegs.com/images/CI/OR038/or038_b1.jpg</v>
      </c>
      <c r="AG7">
        <v>105</v>
      </c>
      <c r="AH7">
        <v>62.1</v>
      </c>
      <c r="AI7" t="s">
        <v>50</v>
      </c>
      <c r="AJ7" t="s">
        <v>57</v>
      </c>
      <c r="AK7" t="s">
        <v>58</v>
      </c>
      <c r="AL7" t="s">
        <v>59</v>
      </c>
      <c r="AM7">
        <v>23.82</v>
      </c>
      <c r="AN7">
        <v>43.80164</v>
      </c>
      <c r="AO7">
        <v>-123.04552</v>
      </c>
      <c r="AP7" t="str">
        <f t="shared" si="4"/>
        <v>845 Gateway Blvd.+Cottage Grove+OR</v>
      </c>
      <c r="AQ7" s="6" t="s">
        <v>21</v>
      </c>
      <c r="AR7" t="s">
        <v>120</v>
      </c>
      <c r="AS7" s="1" t="str">
        <f t="shared" si="5"/>
        <v>yoncalla</v>
      </c>
      <c r="AT7" s="1" t="str">
        <f t="shared" si="6"/>
        <v>yoncalla</v>
      </c>
      <c r="AU7" s="7" t="s">
        <v>22</v>
      </c>
      <c r="AV7" s="7" t="s">
        <v>23</v>
      </c>
      <c r="AW7" s="7" t="s">
        <v>24</v>
      </c>
      <c r="AX7" t="str">
        <f t="shared" si="7"/>
        <v>&lt;!--#include virtual="../_include_sideleft_oregon_main.html" --&gt;</v>
      </c>
    </row>
    <row r="8" spans="1:50" ht="10.5">
      <c r="A8">
        <v>13866</v>
      </c>
      <c r="B8">
        <v>3</v>
      </c>
      <c r="C8" t="s">
        <v>60</v>
      </c>
      <c r="D8" t="s">
        <v>61</v>
      </c>
      <c r="E8" t="s">
        <v>54</v>
      </c>
      <c r="F8" s="1" t="str">
        <f t="shared" si="0"/>
        <v>cottagegrove</v>
      </c>
      <c r="G8" s="1" t="str">
        <f t="shared" si="1"/>
        <v>cottage grove</v>
      </c>
      <c r="H8" s="2" t="s">
        <v>27</v>
      </c>
      <c r="I8" s="2" t="s">
        <v>4</v>
      </c>
      <c r="J8" s="2" t="s">
        <v>4</v>
      </c>
      <c r="K8" s="2" t="s">
        <v>4</v>
      </c>
      <c r="L8" s="3">
        <v>1</v>
      </c>
      <c r="M8" s="3">
        <v>1</v>
      </c>
      <c r="N8" s="4" t="str">
        <f t="shared" si="8"/>
        <v>yoncalla/motel01_yoncalla</v>
      </c>
      <c r="O8" t="s">
        <v>6</v>
      </c>
      <c r="P8" t="str">
        <f t="shared" si="2"/>
        <v>oregon</v>
      </c>
      <c r="Q8" t="s">
        <v>7</v>
      </c>
      <c r="R8" t="s">
        <v>8</v>
      </c>
      <c r="S8" t="s">
        <v>9</v>
      </c>
      <c r="T8">
        <v>97424</v>
      </c>
      <c r="U8" s="5" t="s">
        <v>10</v>
      </c>
      <c r="V8" s="5" t="s">
        <v>11</v>
      </c>
      <c r="W8" s="5" t="s">
        <v>12</v>
      </c>
      <c r="X8" s="5" t="s">
        <v>13</v>
      </c>
      <c r="Y8" s="1" t="str">
        <f t="shared" si="9"/>
        <v>&lt;a href="http://www.oregontravels.com/yoncalla/motel01_yoncalla.html" class="linksmall4"&gt;</v>
      </c>
      <c r="Z8" s="1" t="str">
        <f t="shared" si="10"/>
        <v>&lt;a href="http://www.oregontravels.com/yoncalla/motel01_yoncalla.html" class="linksmall4"&gt;</v>
      </c>
      <c r="AA8" s="1" t="str">
        <f t="shared" si="11"/>
        <v>:: &lt;a href="http://www.oregontravels.com/yoncalla/yoncalla/motel01_yoncalla.html" class="linksmall4"&gt;Cottage Grove&lt;/a&gt;&lt;br&gt;</v>
      </c>
      <c r="AB8" t="s">
        <v>62</v>
      </c>
      <c r="AD8" t="s">
        <v>63</v>
      </c>
      <c r="AE8">
        <v>-1</v>
      </c>
      <c r="AF8" s="1" t="str">
        <f t="shared" si="3"/>
        <v>http://images.traveltoday.net/ImageServlet?resize=120&amp;isCrop=true&amp;imageURL=http://image.pegs.com/images/EX/CTGOR/ctgor_b1.jpg</v>
      </c>
      <c r="AG8">
        <v>125</v>
      </c>
      <c r="AH8">
        <v>67.95</v>
      </c>
      <c r="AI8" t="s">
        <v>64</v>
      </c>
      <c r="AJ8" t="s">
        <v>65</v>
      </c>
      <c r="AK8" t="s">
        <v>58</v>
      </c>
      <c r="AL8" t="s">
        <v>59</v>
      </c>
      <c r="AM8">
        <v>23.65</v>
      </c>
      <c r="AN8">
        <v>43.8044</v>
      </c>
      <c r="AO8">
        <v>-123.0454</v>
      </c>
      <c r="AP8" t="str">
        <f t="shared" si="4"/>
        <v>1601 Gateway Blvd.+Cottage Grove+OR</v>
      </c>
      <c r="AQ8" s="6" t="s">
        <v>21</v>
      </c>
      <c r="AR8" t="s">
        <v>120</v>
      </c>
      <c r="AS8" s="1" t="str">
        <f t="shared" si="5"/>
        <v>yoncalla</v>
      </c>
      <c r="AT8" s="1" t="str">
        <f t="shared" si="6"/>
        <v>yoncalla</v>
      </c>
      <c r="AU8" s="7" t="s">
        <v>22</v>
      </c>
      <c r="AV8" s="7" t="s">
        <v>23</v>
      </c>
      <c r="AW8" s="7" t="s">
        <v>24</v>
      </c>
      <c r="AX8" t="str">
        <f t="shared" si="7"/>
        <v>&lt;!--#include virtual="../_include_sideleft_oregon_main.html" --&gt;</v>
      </c>
    </row>
    <row r="9" spans="1:50" ht="10.5">
      <c r="A9">
        <v>55835</v>
      </c>
      <c r="B9">
        <v>2</v>
      </c>
      <c r="C9" t="s">
        <v>66</v>
      </c>
      <c r="D9" t="s">
        <v>67</v>
      </c>
      <c r="E9" t="s">
        <v>54</v>
      </c>
      <c r="F9" s="1" t="str">
        <f t="shared" si="0"/>
        <v>cottagegrove</v>
      </c>
      <c r="G9" s="1" t="str">
        <f t="shared" si="1"/>
        <v>cottage grove</v>
      </c>
      <c r="H9" s="2" t="s">
        <v>35</v>
      </c>
      <c r="I9" s="2" t="s">
        <v>4</v>
      </c>
      <c r="J9" s="2" t="s">
        <v>4</v>
      </c>
      <c r="K9" s="2" t="s">
        <v>4</v>
      </c>
      <c r="L9" s="3">
        <v>1</v>
      </c>
      <c r="M9" s="3">
        <v>1</v>
      </c>
      <c r="N9" s="4" t="str">
        <f t="shared" si="8"/>
        <v>yoncalla/motel01_yoncalla</v>
      </c>
      <c r="O9" t="s">
        <v>6</v>
      </c>
      <c r="P9" t="str">
        <f t="shared" si="2"/>
        <v>oregon</v>
      </c>
      <c r="Q9" t="s">
        <v>7</v>
      </c>
      <c r="R9" t="s">
        <v>8</v>
      </c>
      <c r="S9" t="s">
        <v>9</v>
      </c>
      <c r="T9">
        <v>97424</v>
      </c>
      <c r="U9" s="5" t="s">
        <v>10</v>
      </c>
      <c r="V9" s="5" t="s">
        <v>11</v>
      </c>
      <c r="W9" s="5" t="s">
        <v>12</v>
      </c>
      <c r="X9" s="5" t="s">
        <v>13</v>
      </c>
      <c r="Y9" s="1" t="str">
        <f t="shared" si="9"/>
        <v>&lt;a href="http://www.oregontravels.com/yoncalla/motel01_yoncalla.html" class="linksmall4"&gt;</v>
      </c>
      <c r="Z9" s="1" t="str">
        <f t="shared" si="10"/>
        <v>&lt;a href="http://www.oregontravels.com/yoncalla/motel01_yoncalla.html" class="linksmall4"&gt;</v>
      </c>
      <c r="AA9" s="1" t="str">
        <f t="shared" si="11"/>
        <v>:: &lt;a href="http://www.oregontravels.com/yoncalla/yoncalla/motel01_yoncalla.html" class="linksmall4"&gt;Cottage Grove&lt;/a&gt;&lt;br&gt;</v>
      </c>
      <c r="AB9" t="s">
        <v>68</v>
      </c>
      <c r="AC9" t="s">
        <v>69</v>
      </c>
      <c r="AD9" t="s">
        <v>70</v>
      </c>
      <c r="AE9">
        <v>-1</v>
      </c>
      <c r="AF9" s="1" t="str">
        <f t="shared" si="3"/>
        <v>http://images.traveltoday.net/ImageServlet?resize=120&amp;isCrop=true&amp;imageURL=http://image.pegs.com/images/IL/MOVGR/movgr_b1.jpg</v>
      </c>
      <c r="AG9">
        <v>79</v>
      </c>
      <c r="AH9">
        <v>79</v>
      </c>
      <c r="AI9" t="s">
        <v>71</v>
      </c>
      <c r="AJ9" t="s">
        <v>72</v>
      </c>
      <c r="AK9" t="s">
        <v>58</v>
      </c>
      <c r="AL9" t="s">
        <v>59</v>
      </c>
      <c r="AM9">
        <v>23.86</v>
      </c>
      <c r="AN9">
        <v>43.80281</v>
      </c>
      <c r="AO9">
        <v>-123.03923</v>
      </c>
      <c r="AP9" t="str">
        <f t="shared" si="4"/>
        <v>725 ROW RIVER ROAD+Cottage Grove+OR</v>
      </c>
      <c r="AQ9" s="6" t="s">
        <v>21</v>
      </c>
      <c r="AR9" t="s">
        <v>120</v>
      </c>
      <c r="AS9" s="1" t="str">
        <f t="shared" si="5"/>
        <v>yoncalla</v>
      </c>
      <c r="AT9" s="1" t="str">
        <f t="shared" si="6"/>
        <v>yoncalla</v>
      </c>
      <c r="AU9" s="7" t="s">
        <v>22</v>
      </c>
      <c r="AV9" s="7" t="s">
        <v>23</v>
      </c>
      <c r="AW9" s="7" t="s">
        <v>24</v>
      </c>
      <c r="AX9" t="str">
        <f t="shared" si="7"/>
        <v>&lt;!--#include virtual="../_include_sideleft_oregon_main.html" --&gt;</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RogueStock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Grae</dc:creator>
  <cp:keywords/>
  <dc:description/>
  <cp:lastModifiedBy>Grae</cp:lastModifiedBy>
  <dcterms:created xsi:type="dcterms:W3CDTF">2007-11-18T07:54:33Z</dcterms:created>
  <dcterms:modified xsi:type="dcterms:W3CDTF">2007-11-18T08:07:00Z</dcterms:modified>
  <cp:category/>
  <cp:version/>
  <cp:contentType/>
  <cp:contentStatus/>
</cp:coreProperties>
</file>